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2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<sst xmlns="http://schemas.openxmlformats.org/spreadsheetml/2006/main" count="92" uniqueCount="47">
  <si>
    <r>
      <t>DETERMINAZIONE SINTETICA del CONTRIBUTO COMMISURATO al COSTO DI COSTRUZIONE</t>
    </r>
    <r>
      <rPr>
        <sz val="10"/>
        <rFont val="Arial"/>
        <family val="2"/>
      </rPr>
      <t xml:space="preserve">                        (Art.6 Legge 10/1977 e succ. integr. e modificazioni) – Destinazione d’uso residenziale – Ristrutturazione.</t>
    </r>
  </si>
  <si>
    <t>A</t>
  </si>
  <si>
    <t>%</t>
  </si>
  <si>
    <t>B</t>
  </si>
  <si>
    <t>C</t>
  </si>
  <si>
    <t xml:space="preserve">  1) Strutture orizzontali e coperture</t>
  </si>
  <si>
    <t xml:space="preserve">  2) Strutture verticali e muratura esterna</t>
  </si>
  <si>
    <t xml:space="preserve">  3) Tramezzi</t>
  </si>
  <si>
    <t xml:space="preserve">  4) Intonaci e tinteggiature esterne</t>
  </si>
  <si>
    <t xml:space="preserve">  5) Intonaci e tinteggiature interne</t>
  </si>
  <si>
    <t xml:space="preserve">  6) Pavimenti e rivestimenti interni</t>
  </si>
  <si>
    <t xml:space="preserve">  7) Serramenti esterni</t>
  </si>
  <si>
    <t xml:space="preserve">  8) Serramenti interni</t>
  </si>
  <si>
    <t xml:space="preserve">  9) Impianto elettrico</t>
  </si>
  <si>
    <t xml:space="preserve">10) Impianto idrico – sanitario </t>
  </si>
  <si>
    <t>11) Impianto termico</t>
  </si>
  <si>
    <t>12) Rifiniture e imprevisti</t>
  </si>
  <si>
    <t>Totale</t>
  </si>
  <si>
    <t xml:space="preserve">Note: </t>
  </si>
  <si>
    <t>A:  percentuale riferita alla completa esecuzione della categoria di opera</t>
  </si>
  <si>
    <t xml:space="preserve">B:  percentuale relativa alle opere realizzate </t>
  </si>
  <si>
    <t xml:space="preserve">C:  percentuale aggiornata in base alle opere realizzate. </t>
  </si>
  <si>
    <t>Sc = Superficie complessiva dove sc. = su + 0,60 snr.</t>
  </si>
  <si>
    <t xml:space="preserve">        su.  (sup. utile abitabile)</t>
  </si>
  <si>
    <t xml:space="preserve">        snr. (sup. non residenziale – autorimesse, balconi, cantine, ecc…)</t>
  </si>
  <si>
    <t>COSTO DI COSTRUZIONE  €.  464,81 /Mq. xC%</t>
  </si>
  <si>
    <t>xMq.</t>
  </si>
  <si>
    <t>=</t>
  </si>
  <si>
    <t>€</t>
  </si>
  <si>
    <t>DETERMINAZIONE del CONTRIBUTO:</t>
  </si>
  <si>
    <t xml:space="preserve">    Quota di 1/3 su (1)  €.           </t>
  </si>
  <si>
    <t>= €.</t>
  </si>
  <si>
    <t xml:space="preserve">€.           </t>
  </si>
  <si>
    <t>x 5%</t>
  </si>
  <si>
    <t>ONERI DI URBANIZZAZIONE</t>
  </si>
  <si>
    <t>x 3,0987 (£. 6.000)</t>
  </si>
  <si>
    <t>TOTALE COSTO DI COSTRUZIONE - ONERI DI URBANIZZAZIONE</t>
  </si>
  <si>
    <t xml:space="preserve"> </t>
  </si>
  <si>
    <t xml:space="preserve">____ x ____ x_____ = Mc. </t>
  </si>
  <si>
    <t>1) COMPILARE LA COLONNA B) CON LE PERCENTUALI DI LAVORI REALIZZATI</t>
  </si>
  <si>
    <t>ISTRUZIONI PER COMPILAZIONE</t>
  </si>
  <si>
    <t>2) INSERIRE LA SUPERFICIE IN MQ. INTERESSATA DALL' INTERVENTO</t>
  </si>
  <si>
    <t>3) INSERIRE IL COMPUTO DEI MC.SOGGETTI A VARIAZIONE DELLA DESTINAZIONE D'USO</t>
  </si>
  <si>
    <t>NON MODIFICARE I CAMPI ROSSI !!!</t>
  </si>
  <si>
    <t>TIMBRO E FIRMA DEL PROGETTISTA</t>
  </si>
  <si>
    <t>DATA ________________________</t>
  </si>
  <si>
    <t>PRATICA EDILIZIA n. ___ - 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</si>
</sst>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49" fontId="0" fillId="0" borderId="18" xfId="0" applyNumberFormat="1" applyFont="1" applyBorder="1" applyAlignment="1">
      <alignment horizontal="center"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5" borderId="22" xfId="0" applyNumberForma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23" xfId="0" applyNumberFormat="1" applyFill="1" applyBorder="1" applyAlignment="1">
      <alignment horizontal="center"/>
    </xf>
    <xf numFmtId="3" fontId="0" fillId="35" borderId="24" xfId="0" applyNumberFormat="1" applyFill="1" applyBorder="1" applyAlignment="1">
      <alignment horizontal="center"/>
    </xf>
    <xf numFmtId="3" fontId="0" fillId="35" borderId="25" xfId="0" applyNumberFormat="1" applyFill="1" applyBorder="1" applyAlignment="1">
      <alignment/>
    </xf>
    <xf numFmtId="3" fontId="0" fillId="35" borderId="26" xfId="0" applyNumberFormat="1" applyFill="1" applyBorder="1" applyAlignment="1">
      <alignment horizontal="center"/>
    </xf>
    <xf numFmtId="3" fontId="0" fillId="35" borderId="27" xfId="0" applyNumberFormat="1" applyFont="1" applyFill="1" applyBorder="1" applyAlignment="1">
      <alignment horizontal="center"/>
    </xf>
    <xf numFmtId="3" fontId="0" fillId="35" borderId="28" xfId="0" applyNumberFormat="1" applyFill="1" applyBorder="1" applyAlignment="1">
      <alignment horizontal="center"/>
    </xf>
    <xf numFmtId="3" fontId="0" fillId="36" borderId="29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0" fillId="35" borderId="25" xfId="0" applyNumberFormat="1" applyFill="1" applyBorder="1" applyAlignment="1">
      <alignment horizontal="center"/>
    </xf>
    <xf numFmtId="3" fontId="0" fillId="35" borderId="26" xfId="0" applyNumberFormat="1" applyFont="1" applyFill="1" applyBorder="1" applyAlignment="1">
      <alignment horizontal="center"/>
    </xf>
    <xf numFmtId="3" fontId="0" fillId="35" borderId="27" xfId="0" applyNumberFormat="1" applyFon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  <xf numFmtId="4" fontId="0" fillId="35" borderId="26" xfId="0" applyNumberFormat="1" applyFill="1" applyBorder="1" applyAlignment="1">
      <alignment horizontal="center"/>
    </xf>
    <xf numFmtId="4" fontId="0" fillId="35" borderId="27" xfId="0" applyNumberFormat="1" applyFill="1" applyBorder="1" applyAlignment="1">
      <alignment horizontal="center"/>
    </xf>
    <xf numFmtId="3" fontId="2" fillId="0" borderId="0" xfId="0" applyNumberFormat="1" applyFont="1" applyBorder="1" applyAlignment="1">
      <alignment horizontal="right" wrapText="1"/>
    </xf>
    <xf numFmtId="3" fontId="0" fillId="34" borderId="30" xfId="0" applyNumberFormat="1" applyFont="1" applyFill="1" applyBorder="1" applyAlignment="1">
      <alignment horizontal="left"/>
    </xf>
    <xf numFmtId="3" fontId="0" fillId="34" borderId="31" xfId="0" applyNumberFormat="1" applyFont="1" applyFill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3" fontId="0" fillId="37" borderId="30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4" fontId="0" fillId="37" borderId="25" xfId="0" applyNumberFormat="1" applyFill="1" applyBorder="1" applyAlignment="1">
      <alignment horizontal="center"/>
    </xf>
    <xf numFmtId="4" fontId="0" fillId="37" borderId="26" xfId="0" applyNumberFormat="1" applyFill="1" applyBorder="1" applyAlignment="1">
      <alignment horizontal="center"/>
    </xf>
    <xf numFmtId="4" fontId="0" fillId="37" borderId="27" xfId="0" applyNumberFormat="1" applyFill="1" applyBorder="1" applyAlignment="1">
      <alignment horizontal="center"/>
    </xf>
    <xf numFmtId="4" fontId="0" fillId="35" borderId="33" xfId="0" applyNumberFormat="1" applyFill="1" applyBorder="1" applyAlignment="1">
      <alignment horizontal="center"/>
    </xf>
    <xf numFmtId="4" fontId="0" fillId="35" borderId="34" xfId="0" applyNumberFormat="1" applyFill="1" applyBorder="1" applyAlignment="1">
      <alignment horizontal="center"/>
    </xf>
    <xf numFmtId="4" fontId="0" fillId="35" borderId="35" xfId="0" applyNumberFormat="1" applyFill="1" applyBorder="1" applyAlignment="1">
      <alignment horizontal="center"/>
    </xf>
    <xf numFmtId="4" fontId="0" fillId="35" borderId="36" xfId="0" applyNumberFormat="1" applyFill="1" applyBorder="1" applyAlignment="1">
      <alignment horizontal="center"/>
    </xf>
    <xf numFmtId="4" fontId="0" fillId="35" borderId="37" xfId="0" applyNumberFormat="1" applyFill="1" applyBorder="1" applyAlignment="1">
      <alignment horizontal="center"/>
    </xf>
    <xf numFmtId="4" fontId="0" fillId="35" borderId="28" xfId="0" applyNumberFormat="1" applyFill="1" applyBorder="1" applyAlignment="1">
      <alignment horizontal="center"/>
    </xf>
    <xf numFmtId="3" fontId="0" fillId="36" borderId="38" xfId="0" applyNumberFormat="1" applyFill="1" applyBorder="1" applyAlignment="1">
      <alignment horizontal="left" vertical="top" wrapText="1"/>
    </xf>
    <xf numFmtId="3" fontId="0" fillId="36" borderId="39" xfId="0" applyNumberFormat="1" applyFill="1" applyBorder="1" applyAlignment="1">
      <alignment horizontal="left" vertical="top" wrapText="1"/>
    </xf>
    <xf numFmtId="3" fontId="0" fillId="36" borderId="40" xfId="0" applyNumberForma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3" fontId="5" fillId="35" borderId="25" xfId="0" applyNumberFormat="1" applyFont="1" applyFill="1" applyBorder="1" applyAlignment="1">
      <alignment horizontal="center" vertical="center"/>
    </xf>
    <xf numFmtId="3" fontId="41" fillId="35" borderId="26" xfId="0" applyNumberFormat="1" applyFont="1" applyFill="1" applyBorder="1" applyAlignment="1">
      <alignment horizontal="center" vertical="center"/>
    </xf>
    <xf numFmtId="3" fontId="41" fillId="35" borderId="27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5.8515625" style="3" customWidth="1"/>
    <col min="2" max="2" width="5.8515625" style="4" customWidth="1"/>
    <col min="3" max="3" width="4.7109375" style="4" customWidth="1"/>
    <col min="4" max="4" width="5.8515625" style="4" customWidth="1"/>
    <col min="5" max="5" width="4.7109375" style="3" customWidth="1"/>
    <col min="6" max="6" width="5.8515625" style="4" customWidth="1"/>
    <col min="7" max="7" width="4.7109375" style="3" customWidth="1"/>
    <col min="8" max="8" width="1.421875" style="3" customWidth="1"/>
    <col min="9" max="9" width="2.00390625" style="3" customWidth="1"/>
    <col min="10" max="10" width="1.7109375" style="3" customWidth="1"/>
    <col min="11" max="11" width="10.28125" style="3" customWidth="1"/>
    <col min="12" max="12" width="2.421875" style="3" customWidth="1"/>
    <col min="13" max="16" width="9.140625" style="3" customWidth="1"/>
    <col min="17" max="17" width="7.57421875" style="3" customWidth="1"/>
    <col min="18" max="18" width="13.8515625" style="3" customWidth="1"/>
    <col min="19" max="16384" width="9.140625" style="3" customWidth="1"/>
  </cols>
  <sheetData>
    <row r="1" spans="1:13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thickBot="1">
      <c r="A4" s="1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8.75" thickBot="1">
      <c r="A5" s="2"/>
      <c r="B5" s="2"/>
      <c r="C5" s="2"/>
      <c r="D5" s="2"/>
      <c r="E5" s="2"/>
      <c r="F5" s="2"/>
      <c r="G5" s="2"/>
      <c r="H5" s="2"/>
      <c r="I5" s="2"/>
      <c r="J5" s="2"/>
      <c r="K5" s="79" t="s">
        <v>40</v>
      </c>
      <c r="L5" s="80"/>
      <c r="M5" s="80"/>
      <c r="N5" s="80"/>
      <c r="O5" s="80"/>
      <c r="P5" s="81"/>
      <c r="Q5" s="81"/>
      <c r="R5" s="82"/>
    </row>
    <row r="6" ht="13.5" thickBot="1"/>
    <row r="7" spans="2:18" s="4" customFormat="1" ht="13.5" thickBot="1">
      <c r="B7" s="31" t="s">
        <v>1</v>
      </c>
      <c r="C7" s="6" t="s">
        <v>2</v>
      </c>
      <c r="D7" s="5" t="s">
        <v>3</v>
      </c>
      <c r="E7" s="6" t="s">
        <v>2</v>
      </c>
      <c r="F7" s="31" t="s">
        <v>4</v>
      </c>
      <c r="G7" s="7" t="s">
        <v>2</v>
      </c>
      <c r="K7" s="51" t="s">
        <v>39</v>
      </c>
      <c r="L7" s="52"/>
      <c r="M7" s="52"/>
      <c r="N7" s="52"/>
      <c r="O7" s="52"/>
      <c r="P7" s="53"/>
      <c r="Q7" s="54"/>
      <c r="R7" s="55"/>
    </row>
    <row r="8" spans="1:7" ht="12.75">
      <c r="A8" s="29" t="s">
        <v>5</v>
      </c>
      <c r="B8" s="32">
        <v>26</v>
      </c>
      <c r="C8" s="8" t="s">
        <v>2</v>
      </c>
      <c r="D8" s="27">
        <v>0</v>
      </c>
      <c r="E8" s="8" t="s">
        <v>2</v>
      </c>
      <c r="F8" s="32">
        <f aca="true" t="shared" si="0" ref="F8:F19">B8*D8/100</f>
        <v>0</v>
      </c>
      <c r="G8" s="9" t="s">
        <v>2</v>
      </c>
    </row>
    <row r="9" spans="1:18" ht="12.75">
      <c r="A9" s="29" t="s">
        <v>6</v>
      </c>
      <c r="B9" s="33">
        <v>12</v>
      </c>
      <c r="C9" s="11" t="s">
        <v>2</v>
      </c>
      <c r="D9" s="28">
        <v>0</v>
      </c>
      <c r="E9" s="11" t="s">
        <v>2</v>
      </c>
      <c r="F9" s="36">
        <f t="shared" si="0"/>
        <v>0</v>
      </c>
      <c r="G9" s="12" t="s">
        <v>2</v>
      </c>
      <c r="K9" s="56" t="s">
        <v>41</v>
      </c>
      <c r="L9" s="57"/>
      <c r="M9" s="57"/>
      <c r="N9" s="57"/>
      <c r="O9" s="57"/>
      <c r="P9" s="57"/>
      <c r="Q9" s="57"/>
      <c r="R9" s="58"/>
    </row>
    <row r="10" spans="1:7" ht="12.75">
      <c r="A10" s="29" t="s">
        <v>7</v>
      </c>
      <c r="B10" s="33">
        <v>5</v>
      </c>
      <c r="C10" s="11" t="s">
        <v>2</v>
      </c>
      <c r="D10" s="28">
        <v>0</v>
      </c>
      <c r="E10" s="11" t="s">
        <v>2</v>
      </c>
      <c r="F10" s="36">
        <f t="shared" si="0"/>
        <v>0</v>
      </c>
      <c r="G10" s="12" t="s">
        <v>2</v>
      </c>
    </row>
    <row r="11" spans="1:18" ht="12.75">
      <c r="A11" s="29" t="s">
        <v>8</v>
      </c>
      <c r="B11" s="33">
        <v>7</v>
      </c>
      <c r="C11" s="11" t="s">
        <v>2</v>
      </c>
      <c r="D11" s="28">
        <v>0</v>
      </c>
      <c r="E11" s="11" t="s">
        <v>2</v>
      </c>
      <c r="F11" s="36">
        <f t="shared" si="0"/>
        <v>0</v>
      </c>
      <c r="G11" s="12" t="s">
        <v>2</v>
      </c>
      <c r="K11" s="70" t="s">
        <v>42</v>
      </c>
      <c r="L11" s="71"/>
      <c r="M11" s="71"/>
      <c r="N11" s="71"/>
      <c r="O11" s="71"/>
      <c r="P11" s="71"/>
      <c r="Q11" s="71"/>
      <c r="R11" s="72"/>
    </row>
    <row r="12" spans="1:18" ht="12.75">
      <c r="A12" s="29" t="s">
        <v>9</v>
      </c>
      <c r="B12" s="33">
        <v>8</v>
      </c>
      <c r="C12" s="11" t="s">
        <v>2</v>
      </c>
      <c r="D12" s="28">
        <v>0</v>
      </c>
      <c r="E12" s="11" t="s">
        <v>2</v>
      </c>
      <c r="F12" s="36">
        <f t="shared" si="0"/>
        <v>0</v>
      </c>
      <c r="G12" s="12" t="s">
        <v>2</v>
      </c>
      <c r="K12" s="73"/>
      <c r="L12" s="74"/>
      <c r="M12" s="74"/>
      <c r="N12" s="74"/>
      <c r="O12" s="74"/>
      <c r="P12" s="74"/>
      <c r="Q12" s="74"/>
      <c r="R12" s="75"/>
    </row>
    <row r="13" spans="1:7" ht="12.75">
      <c r="A13" s="29" t="s">
        <v>10</v>
      </c>
      <c r="B13" s="33">
        <v>8</v>
      </c>
      <c r="C13" s="11" t="s">
        <v>2</v>
      </c>
      <c r="D13" s="28">
        <v>0</v>
      </c>
      <c r="E13" s="11" t="s">
        <v>2</v>
      </c>
      <c r="F13" s="36">
        <f t="shared" si="0"/>
        <v>0</v>
      </c>
      <c r="G13" s="12" t="s">
        <v>2</v>
      </c>
    </row>
    <row r="14" spans="1:7" ht="13.5" thickBot="1">
      <c r="A14" s="29" t="s">
        <v>11</v>
      </c>
      <c r="B14" s="33">
        <v>10</v>
      </c>
      <c r="C14" s="11" t="s">
        <v>2</v>
      </c>
      <c r="D14" s="28">
        <v>0</v>
      </c>
      <c r="E14" s="11" t="s">
        <v>2</v>
      </c>
      <c r="F14" s="36">
        <f t="shared" si="0"/>
        <v>0</v>
      </c>
      <c r="G14" s="12" t="s">
        <v>2</v>
      </c>
    </row>
    <row r="15" spans="1:18" ht="18.75" thickBot="1">
      <c r="A15" s="29" t="s">
        <v>12</v>
      </c>
      <c r="B15" s="33">
        <v>5</v>
      </c>
      <c r="C15" s="11" t="s">
        <v>2</v>
      </c>
      <c r="D15" s="28">
        <v>0</v>
      </c>
      <c r="E15" s="11" t="s">
        <v>2</v>
      </c>
      <c r="F15" s="36">
        <f t="shared" si="0"/>
        <v>0</v>
      </c>
      <c r="G15" s="12" t="s">
        <v>2</v>
      </c>
      <c r="K15" s="76" t="s">
        <v>43</v>
      </c>
      <c r="L15" s="77"/>
      <c r="M15" s="77"/>
      <c r="N15" s="77"/>
      <c r="O15" s="77"/>
      <c r="P15" s="77"/>
      <c r="Q15" s="77"/>
      <c r="R15" s="78"/>
    </row>
    <row r="16" spans="1:7" ht="12.75">
      <c r="A16" s="29" t="s">
        <v>13</v>
      </c>
      <c r="B16" s="34">
        <v>4</v>
      </c>
      <c r="C16" s="11" t="s">
        <v>2</v>
      </c>
      <c r="D16" s="28">
        <v>0</v>
      </c>
      <c r="E16" s="11" t="s">
        <v>2</v>
      </c>
      <c r="F16" s="36">
        <f t="shared" si="0"/>
        <v>0</v>
      </c>
      <c r="G16" s="12" t="s">
        <v>2</v>
      </c>
    </row>
    <row r="17" spans="1:7" ht="12.75">
      <c r="A17" s="29" t="s">
        <v>14</v>
      </c>
      <c r="B17" s="34">
        <v>5</v>
      </c>
      <c r="C17" s="11" t="s">
        <v>2</v>
      </c>
      <c r="D17" s="28">
        <v>0</v>
      </c>
      <c r="E17" s="11" t="s">
        <v>2</v>
      </c>
      <c r="F17" s="36">
        <f t="shared" si="0"/>
        <v>0</v>
      </c>
      <c r="G17" s="12" t="s">
        <v>2</v>
      </c>
    </row>
    <row r="18" spans="1:12" ht="12.75">
      <c r="A18" s="29" t="s">
        <v>15</v>
      </c>
      <c r="B18" s="34">
        <v>6</v>
      </c>
      <c r="C18" s="11" t="s">
        <v>2</v>
      </c>
      <c r="D18" s="28">
        <v>0</v>
      </c>
      <c r="E18" s="11" t="s">
        <v>2</v>
      </c>
      <c r="F18" s="36">
        <f t="shared" si="0"/>
        <v>0</v>
      </c>
      <c r="G18" s="12" t="s">
        <v>2</v>
      </c>
      <c r="L18" s="25"/>
    </row>
    <row r="19" spans="1:7" ht="12.75">
      <c r="A19" s="29" t="s">
        <v>16</v>
      </c>
      <c r="B19" s="34">
        <v>4</v>
      </c>
      <c r="C19" s="11" t="s">
        <v>2</v>
      </c>
      <c r="D19" s="28">
        <v>0</v>
      </c>
      <c r="E19" s="11" t="s">
        <v>2</v>
      </c>
      <c r="F19" s="36">
        <f t="shared" si="0"/>
        <v>0</v>
      </c>
      <c r="G19" s="12" t="s">
        <v>2</v>
      </c>
    </row>
    <row r="20" spans="1:7" ht="13.5" thickBot="1">
      <c r="A20" s="30" t="s">
        <v>17</v>
      </c>
      <c r="B20" s="35">
        <f>SUM(B8:B19)</f>
        <v>100</v>
      </c>
      <c r="C20" s="11" t="s">
        <v>2</v>
      </c>
      <c r="D20" s="10"/>
      <c r="E20" s="11" t="s">
        <v>2</v>
      </c>
      <c r="F20" s="35">
        <f>SUM(F8:F19)</f>
        <v>0</v>
      </c>
      <c r="G20" s="12" t="s">
        <v>2</v>
      </c>
    </row>
    <row r="21" ht="15">
      <c r="K21" s="42" t="s">
        <v>44</v>
      </c>
    </row>
    <row r="23" ht="15">
      <c r="K23" s="42" t="s">
        <v>45</v>
      </c>
    </row>
    <row r="24" ht="12.75">
      <c r="A24" s="3" t="s">
        <v>18</v>
      </c>
    </row>
    <row r="25" ht="12.75">
      <c r="A25" s="3" t="s">
        <v>19</v>
      </c>
    </row>
    <row r="26" ht="12.75">
      <c r="A26" s="3" t="s">
        <v>20</v>
      </c>
    </row>
    <row r="27" ht="12.75">
      <c r="A27" s="3" t="s">
        <v>21</v>
      </c>
    </row>
    <row r="28" ht="12.75">
      <c r="A28" s="3" t="s">
        <v>22</v>
      </c>
    </row>
    <row r="29" ht="12.75">
      <c r="A29" s="3" t="s">
        <v>23</v>
      </c>
    </row>
    <row r="31" ht="12.75">
      <c r="A31" s="3" t="s">
        <v>24</v>
      </c>
    </row>
    <row r="34" ht="13.5" thickBot="1"/>
    <row r="35" spans="1:13" ht="13.5" thickBot="1">
      <c r="A35" s="37" t="s">
        <v>25</v>
      </c>
      <c r="B35" s="38"/>
      <c r="C35" s="39">
        <f>F20</f>
        <v>0</v>
      </c>
      <c r="D35" s="13" t="s">
        <v>2</v>
      </c>
      <c r="E35" s="14" t="s">
        <v>26</v>
      </c>
      <c r="F35" s="61">
        <v>0</v>
      </c>
      <c r="G35" s="62"/>
      <c r="H35" s="63"/>
      <c r="I35" s="3" t="s">
        <v>27</v>
      </c>
      <c r="J35" s="3" t="s">
        <v>28</v>
      </c>
      <c r="K35" s="47">
        <f>(F35*464.81)*(C35/100)</f>
        <v>0</v>
      </c>
      <c r="L35" s="49"/>
      <c r="M35" s="15"/>
    </row>
    <row r="36" spans="4:12" ht="12.75">
      <c r="D36" s="14"/>
      <c r="E36" s="14"/>
      <c r="F36" s="16"/>
      <c r="G36" s="17"/>
      <c r="H36" s="17"/>
      <c r="K36" s="18"/>
      <c r="L36" s="15"/>
    </row>
    <row r="38" ht="13.5" thickBot="1">
      <c r="A38" s="3" t="s">
        <v>29</v>
      </c>
    </row>
    <row r="39" spans="1:10" ht="12.75">
      <c r="A39" s="19" t="s">
        <v>30</v>
      </c>
      <c r="B39" s="64">
        <f>K35</f>
        <v>0</v>
      </c>
      <c r="C39" s="65"/>
      <c r="D39" s="66"/>
      <c r="E39" s="20" t="s">
        <v>31</v>
      </c>
      <c r="F39" s="64">
        <f>(B39*1/3)</f>
        <v>0</v>
      </c>
      <c r="G39" s="65"/>
      <c r="H39" s="65"/>
      <c r="I39" s="66"/>
      <c r="J39" s="21"/>
    </row>
    <row r="40" spans="1:9" ht="13.5" thickBot="1">
      <c r="A40" s="19" t="s">
        <v>32</v>
      </c>
      <c r="B40" s="67">
        <f>F39</f>
        <v>0</v>
      </c>
      <c r="C40" s="68"/>
      <c r="D40" s="40" t="s">
        <v>33</v>
      </c>
      <c r="E40" s="20" t="s">
        <v>31</v>
      </c>
      <c r="F40" s="67">
        <f>B40*0.05</f>
        <v>0</v>
      </c>
      <c r="G40" s="68"/>
      <c r="H40" s="68"/>
      <c r="I40" s="69"/>
    </row>
    <row r="41" ht="12.75">
      <c r="K41" s="3" t="s">
        <v>37</v>
      </c>
    </row>
    <row r="43" spans="1:13" ht="39" customHeight="1">
      <c r="A43" s="43" t="s">
        <v>34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3.5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1" ht="13.5" thickBot="1">
      <c r="A45" s="41" t="s">
        <v>38</v>
      </c>
      <c r="B45" s="44" t="s">
        <v>35</v>
      </c>
      <c r="C45" s="45"/>
      <c r="D45" s="46"/>
      <c r="E45" s="20" t="s">
        <v>31</v>
      </c>
      <c r="F45" s="47">
        <f>0*(6000/1936.27)</f>
        <v>0</v>
      </c>
      <c r="G45" s="48"/>
      <c r="H45" s="48"/>
      <c r="I45" s="49"/>
      <c r="J45" s="17"/>
      <c r="K45" s="23"/>
    </row>
    <row r="47" ht="13.5" thickBot="1"/>
    <row r="48" spans="1:9" ht="29.25" customHeight="1" thickBot="1">
      <c r="A48" s="50" t="s">
        <v>36</v>
      </c>
      <c r="B48" s="50"/>
      <c r="C48" s="50"/>
      <c r="D48" s="50"/>
      <c r="E48" s="24" t="s">
        <v>31</v>
      </c>
      <c r="F48" s="47">
        <f>F45+F40</f>
        <v>0</v>
      </c>
      <c r="G48" s="48"/>
      <c r="H48" s="48"/>
      <c r="I48" s="49"/>
    </row>
    <row r="49" ht="13.5" thickTop="1"/>
    <row r="54" ht="12.75">
      <c r="F54" s="26"/>
    </row>
    <row r="55" ht="12.75">
      <c r="F55" s="26"/>
    </row>
    <row r="56" ht="12.75">
      <c r="F56" s="26"/>
    </row>
    <row r="57" ht="12.75">
      <c r="F57" s="26"/>
    </row>
    <row r="58" ht="12.75">
      <c r="F58" s="26"/>
    </row>
  </sheetData>
  <sheetProtection/>
  <mergeCells count="17">
    <mergeCell ref="A1:M2"/>
    <mergeCell ref="F35:H35"/>
    <mergeCell ref="K35:L35"/>
    <mergeCell ref="B39:D39"/>
    <mergeCell ref="F39:I39"/>
    <mergeCell ref="B40:C40"/>
    <mergeCell ref="F40:I40"/>
    <mergeCell ref="K11:R12"/>
    <mergeCell ref="K15:R15"/>
    <mergeCell ref="K5:R5"/>
    <mergeCell ref="A43:M43"/>
    <mergeCell ref="B45:D45"/>
    <mergeCell ref="F45:I45"/>
    <mergeCell ref="A48:D48"/>
    <mergeCell ref="F48:I48"/>
    <mergeCell ref="K7:R7"/>
    <mergeCell ref="K9:R9"/>
  </mergeCells>
  <printOptions/>
  <pageMargins left="0.5402777777777777" right="0.30972222222222223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Tecnico2</dc:creator>
  <cp:keywords/>
  <dc:description/>
  <cp:lastModifiedBy>Tecnico</cp:lastModifiedBy>
  <cp:lastPrinted>2013-10-31T13:32:38Z</cp:lastPrinted>
  <dcterms:created xsi:type="dcterms:W3CDTF">2013-11-14T17:45:39Z</dcterms:created>
  <dcterms:modified xsi:type="dcterms:W3CDTF">2021-05-20T08:04:23Z</dcterms:modified>
  <cp:category/>
  <cp:version/>
  <cp:contentType/>
  <cp:contentStatus/>
</cp:coreProperties>
</file>